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8800" windowHeight="12024" tabRatio="500"/>
  </bookViews>
  <sheets>
    <sheet name="Kalkulačka" sheetId="1" r:id="rId1"/>
    <sheet name="Príklady výpočtu" sheetId="2" r:id="rId2"/>
  </sheet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33" i="1" l="1"/>
  <c r="E13" i="2" l="1"/>
  <c r="F13" i="2" s="1"/>
  <c r="E12" i="2"/>
  <c r="F12" i="2" s="1"/>
  <c r="E11" i="2"/>
  <c r="F11" i="2" s="1"/>
  <c r="E10" i="2"/>
  <c r="F10" i="2" s="1"/>
  <c r="E9" i="2"/>
  <c r="F9" i="2" s="1"/>
  <c r="E8" i="2"/>
  <c r="F8" i="2" s="1"/>
  <c r="E7" i="2"/>
  <c r="F7" i="2" s="1"/>
  <c r="D24" i="1"/>
  <c r="F19" i="1"/>
  <c r="F18" i="1"/>
  <c r="F17" i="1"/>
  <c r="F20" i="1" l="1"/>
  <c r="D25" i="1"/>
  <c r="D27" i="1" l="1"/>
  <c r="B30" i="1"/>
</calcChain>
</file>

<file path=xl/sharedStrings.xml><?xml version="1.0" encoding="utf-8"?>
<sst xmlns="http://schemas.openxmlformats.org/spreadsheetml/2006/main" count="43" uniqueCount="43">
  <si>
    <t>Kalkulačka oprávnenosti domácnosti</t>
  </si>
  <si>
    <t>Máte nárok na príspevok z výzvy Obnov dom mini⁺?</t>
  </si>
  <si>
    <t>LEGENDA:</t>
  </si>
  <si>
    <t>€ / rok</t>
  </si>
  <si>
    <t>Člen domácnosti</t>
  </si>
  <si>
    <t>Koeficient</t>
  </si>
  <si>
    <t>Počet</t>
  </si>
  <si>
    <t>Súčet koeficientov</t>
  </si>
  <si>
    <t>EKVIVALENTNÁ VEĽKOSŤ DOMÁCNOSTI (súčet koeficientov)</t>
  </si>
  <si>
    <t xml:space="preserve">  VÝSLEDOK</t>
  </si>
  <si>
    <t>Ekvivalentná veľkosť domácnosti:</t>
  </si>
  <si>
    <t>Ekvivalentný disponibilný príjem:</t>
  </si>
  <si>
    <t>Hranica oprávnenosti:</t>
  </si>
  <si>
    <t>VZOREC VÝPOČTU:</t>
  </si>
  <si>
    <t>Metodika: modifikovaná ekvivalentná škála OECD podľa Eurostatu (EU-SILC). Za dospelého sa považuje každá osoba vo veku 14 rokov a viac ku dňu elektronického zaevidovania žiadosti.</t>
  </si>
  <si>
    <t>Kalkulačka slúži na orientačné overenie oprávnenosti. Rozhodujúce je posúdenie žiadosti poskytovateľom príspevku na základe doložených dokladov.</t>
  </si>
  <si>
    <t>Obnov dom mini⁺  ·  Kalkulačka oprávnenosti  ·  Informácia pre verejnosť</t>
  </si>
  <si>
    <t>Príklady výpočtu ekvivalentného disponibilného príjmu</t>
  </si>
  <si>
    <t>Nasledujúce príklady ukazujú výpočet pre rôzne typy domácností s ročným príjmom 21 600 €.</t>
  </si>
  <si>
    <t>Typ domácnosti</t>
  </si>
  <si>
    <t>Dospelí</t>
  </si>
  <si>
    <t>Deti do 14 r.</t>
  </si>
  <si>
    <t>Ekv. veľkosť</t>
  </si>
  <si>
    <t>Ekv. príjem</t>
  </si>
  <si>
    <t>Jednotlivec</t>
  </si>
  <si>
    <t>Pár bez detí</t>
  </si>
  <si>
    <t>Pár + 1 dieťa (10 r.)</t>
  </si>
  <si>
    <t>Pár + 2 deti</t>
  </si>
  <si>
    <t>Pár + 3 deti</t>
  </si>
  <si>
    <t>Osamelý rodič + 2 deti</t>
  </si>
  <si>
    <t>3 dospelí + 1 dieťa</t>
  </si>
  <si>
    <t>Hranica:</t>
  </si>
  <si>
    <t>Všetky príklady používajú ročný príjem 21 600 €. V kalkulačke na prvom hárku zadáte vlastný príjem.</t>
  </si>
  <si>
    <t xml:space="preserve">  KROK 1 - ROČNÝ PRÍJEM DOMÁCNOSTI ZA ROK 2024</t>
  </si>
  <si>
    <t xml:space="preserve">  KROK 2 - ZLOŽENIE DOMÁCNOSTI</t>
  </si>
  <si>
    <t>Vyplňte žlté polia. Kalkulačka automaticky overí, či spĺňate podmienku energetickej chudoby.</t>
  </si>
  <si>
    <t>pole na vyplnenie</t>
  </si>
  <si>
    <t>Celkový disponibilný ročný príjem domácnosti:</t>
  </si>
  <si>
    <t xml:space="preserve">  (súčet príjmov všetkých členov domácnosti ta rok 2024 po odpočítaní daní a povinných odvodov do Sociálnej a zdravotnej poisťovne)</t>
  </si>
  <si>
    <t>Ročný disponibilný príjem domácnosti:</t>
  </si>
  <si>
    <t xml:space="preserve">         Prvý člen domácnosti vo veku 14 rokov a viac</t>
  </si>
  <si>
    <t xml:space="preserve">         Každý člen domácnosti mladší ako 14 rokov</t>
  </si>
  <si>
    <r>
      <t xml:space="preserve">           </t>
    </r>
    <r>
      <rPr>
        <sz val="10"/>
        <color rgb="FF292962"/>
        <rFont val="Calibri"/>
        <family val="2"/>
        <charset val="238"/>
      </rPr>
      <t xml:space="preserve">Druhý a každý ďalší člen </t>
    </r>
    <r>
      <rPr>
        <sz val="8"/>
        <color rgb="FF292962"/>
        <rFont val="Calibri"/>
        <family val="2"/>
        <charset val="238"/>
      </rPr>
      <t xml:space="preserve">domácnosti vo veku 14 rokov a viac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</si>
</sst>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&quot; €&quot;"/>
  </numFmts>
  <fonts count="26" x14ac:knownFonts="1">
    <font>
      <sz val="11"/>
      <color theme="1"/>
      <name val="Calibri"/>
      <family val="2"/>
      <charset val="1"/>
    </font>
    <font>
      <sz val="10"/>
      <color rgb="FFFFFFFF"/>
      <name val="Calibri"/>
      <charset val="1"/>
    </font>
    <font>
      <b/>
      <sz val="20"/>
      <color rgb="FF292962"/>
      <name val="Calibri"/>
      <charset val="1"/>
    </font>
    <font>
      <sz val="12"/>
      <color rgb="FF888888"/>
      <name val="Calibri"/>
      <charset val="1"/>
    </font>
    <font>
      <b/>
      <sz val="10"/>
      <color rgb="FF292962"/>
      <name val="Calibri"/>
      <charset val="1"/>
    </font>
    <font>
      <sz val="10"/>
      <color rgb="FF666666"/>
      <name val="Calibri"/>
      <charset val="1"/>
    </font>
    <font>
      <b/>
      <sz val="11"/>
      <color rgb="FFFFFFFF"/>
      <name val="Calibri"/>
      <charset val="1"/>
    </font>
    <font>
      <b/>
      <sz val="11"/>
      <color rgb="FF292962"/>
      <name val="Calibri"/>
      <charset val="1"/>
    </font>
    <font>
      <b/>
      <sz val="14"/>
      <color rgb="FF292962"/>
      <name val="Calibri"/>
      <charset val="1"/>
    </font>
    <font>
      <sz val="11"/>
      <color rgb="FF292962"/>
      <name val="Calibri"/>
      <charset val="1"/>
    </font>
    <font>
      <i/>
      <sz val="9"/>
      <color rgb="FF999999"/>
      <name val="Calibri"/>
      <charset val="1"/>
    </font>
    <font>
      <b/>
      <sz val="12"/>
      <color rgb="FF008040"/>
      <name val="Calibri"/>
      <charset val="1"/>
    </font>
    <font>
      <b/>
      <sz val="16"/>
      <color rgb="FF008040"/>
      <name val="Calibri"/>
      <charset val="1"/>
    </font>
    <font>
      <b/>
      <sz val="22"/>
      <color rgb="FF008040"/>
      <name val="Calibri"/>
      <charset val="1"/>
    </font>
    <font>
      <b/>
      <sz val="14"/>
      <color rgb="FF006633"/>
      <name val="Calibri"/>
      <charset val="1"/>
    </font>
    <font>
      <b/>
      <sz val="10"/>
      <color rgb="FF888888"/>
      <name val="Calibri"/>
      <charset val="1"/>
    </font>
    <font>
      <sz val="12"/>
      <color rgb="FF292962"/>
      <name val="Calibri"/>
      <charset val="1"/>
    </font>
    <font>
      <sz val="9"/>
      <color rgb="FF9999B3"/>
      <name val="Calibri"/>
      <charset val="1"/>
    </font>
    <font>
      <b/>
      <sz val="14"/>
      <color rgb="FFFFFFFF"/>
      <name val="Calibri"/>
      <charset val="1"/>
    </font>
    <font>
      <b/>
      <sz val="11"/>
      <color rgb="FF292962"/>
      <name val="Calibri"/>
      <family val="2"/>
      <charset val="238"/>
    </font>
    <font>
      <sz val="11"/>
      <color rgb="FF292962"/>
      <name val="Calibri"/>
      <family val="2"/>
      <charset val="238"/>
    </font>
    <font>
      <b/>
      <sz val="14"/>
      <color rgb="FF292962"/>
      <name val="Calibri"/>
      <family val="2"/>
      <charset val="238"/>
    </font>
    <font>
      <sz val="10"/>
      <color rgb="FF666666"/>
      <name val="Calibri"/>
      <family val="2"/>
      <charset val="238"/>
    </font>
    <font>
      <i/>
      <sz val="8.5"/>
      <color rgb="FF999999"/>
      <name val="Calibri"/>
      <family val="2"/>
      <charset val="238"/>
    </font>
    <font>
      <sz val="10"/>
      <color rgb="FF292962"/>
      <name val="Calibri"/>
      <family val="2"/>
      <charset val="238"/>
    </font>
    <font>
      <sz val="8"/>
      <color rgb="FF292962"/>
      <name val="Calibri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rgb="FF292962"/>
        <bgColor rgb="FF333399"/>
      </patternFill>
    </fill>
    <fill>
      <patternFill patternType="solid">
        <fgColor rgb="FFFFFFFF"/>
        <bgColor rgb="FFF7F8FA"/>
      </patternFill>
    </fill>
    <fill>
      <patternFill patternType="solid">
        <fgColor rgb="FF008040"/>
        <bgColor rgb="FF006633"/>
      </patternFill>
    </fill>
    <fill>
      <patternFill patternType="solid">
        <fgColor rgb="FFF0F1F4"/>
        <bgColor rgb="FFE6F4ED"/>
      </patternFill>
    </fill>
    <fill>
      <patternFill patternType="solid">
        <fgColor rgb="FFF7F8FA"/>
        <bgColor rgb="FFF0F1F4"/>
      </patternFill>
    </fill>
    <fill>
      <patternFill patternType="solid">
        <fgColor rgb="FFE6F4ED"/>
        <bgColor rgb="FFF0F1F4"/>
      </patternFill>
    </fill>
    <fill>
      <patternFill patternType="solid">
        <fgColor rgb="FFFFFF99"/>
        <bgColor rgb="FFFFFFFF"/>
      </patternFill>
    </fill>
    <fill>
      <patternFill patternType="solid">
        <fgColor rgb="FFFFFF99"/>
        <bgColor indexed="64"/>
      </patternFill>
    </fill>
  </fills>
  <borders count="9">
    <border>
      <left/>
      <right/>
      <top/>
      <bottom/>
      <diagonal/>
    </border>
    <border>
      <left style="thin">
        <color rgb="FFD0D1D6"/>
      </left>
      <right style="thin">
        <color rgb="FFD0D1D6"/>
      </right>
      <top style="thin">
        <color rgb="FFD0D1D6"/>
      </top>
      <bottom style="thin">
        <color rgb="FFD0D1D6"/>
      </bottom>
      <diagonal/>
    </border>
    <border>
      <left style="thick">
        <color rgb="FF008040"/>
      </left>
      <right/>
      <top style="thin">
        <color rgb="FFD0D1D6"/>
      </top>
      <bottom style="thin">
        <color rgb="FFD0D1D6"/>
      </bottom>
      <diagonal/>
    </border>
    <border>
      <left style="thin">
        <color rgb="FFD0D1D6"/>
      </left>
      <right/>
      <top style="thin">
        <color rgb="FFD0D1D6"/>
      </top>
      <bottom style="thin">
        <color rgb="FFD0D1D6"/>
      </bottom>
      <diagonal/>
    </border>
    <border>
      <left style="thick">
        <color rgb="FF008040"/>
      </left>
      <right style="thin">
        <color rgb="FFD0D1D6"/>
      </right>
      <top style="thin">
        <color rgb="FFD0D1D6"/>
      </top>
      <bottom style="thin">
        <color rgb="FFD0D1D6"/>
      </bottom>
      <diagonal/>
    </border>
    <border>
      <left style="thin">
        <color rgb="FFD0D1D6"/>
      </left>
      <right style="thin">
        <color rgb="FFD0D1D6"/>
      </right>
      <top style="medium">
        <color rgb="FF008040"/>
      </top>
      <bottom style="medium">
        <color rgb="FF008040"/>
      </bottom>
      <diagonal/>
    </border>
    <border>
      <left style="medium">
        <color rgb="FF00B050"/>
      </left>
      <right/>
      <top style="medium">
        <color rgb="FF00B050"/>
      </top>
      <bottom style="medium">
        <color rgb="FF00B050"/>
      </bottom>
      <diagonal/>
    </border>
    <border>
      <left style="medium">
        <color rgb="FF008040"/>
      </left>
      <right/>
      <top style="medium">
        <color rgb="FF00B050"/>
      </top>
      <bottom style="medium">
        <color rgb="FF00B050"/>
      </bottom>
      <diagonal/>
    </border>
    <border>
      <left style="medium">
        <color rgb="FF008040"/>
      </left>
      <right style="medium">
        <color rgb="FF00B050"/>
      </right>
      <top style="medium">
        <color rgb="FF00B050"/>
      </top>
      <bottom style="medium">
        <color rgb="FF00B050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2" borderId="0" xfId="0" applyFill="1"/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0" fillId="3" borderId="0" xfId="0" applyFill="1"/>
    <xf numFmtId="0" fontId="9" fillId="3" borderId="0" xfId="0" applyFont="1" applyFill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164" fontId="11" fillId="3" borderId="1" xfId="0" applyNumberFormat="1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164" fontId="7" fillId="3" borderId="1" xfId="0" applyNumberFormat="1" applyFont="1" applyFill="1" applyBorder="1" applyAlignment="1">
      <alignment horizontal="center" vertical="center" wrapText="1"/>
    </xf>
    <xf numFmtId="164" fontId="11" fillId="6" borderId="1" xfId="0" applyNumberFormat="1" applyFont="1" applyFill="1" applyBorder="1" applyAlignment="1">
      <alignment horizontal="center" vertical="center" wrapText="1"/>
    </xf>
    <xf numFmtId="164" fontId="7" fillId="6" borderId="1" xfId="0" applyNumberFormat="1" applyFont="1" applyFill="1" applyBorder="1" applyAlignment="1">
      <alignment horizontal="center" vertical="center" wrapText="1"/>
    </xf>
    <xf numFmtId="164" fontId="12" fillId="7" borderId="5" xfId="0" applyNumberFormat="1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left" vertical="center" wrapText="1"/>
    </xf>
    <xf numFmtId="0" fontId="9" fillId="6" borderId="1" xfId="0" applyFont="1" applyFill="1" applyBorder="1" applyAlignment="1">
      <alignment horizontal="center" vertical="center" wrapText="1"/>
    </xf>
    <xf numFmtId="165" fontId="7" fillId="6" borderId="1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center" vertical="center" wrapText="1"/>
    </xf>
    <xf numFmtId="165" fontId="7" fillId="3" borderId="1" xfId="0" applyNumberFormat="1" applyFont="1" applyFill="1" applyBorder="1" applyAlignment="1">
      <alignment horizontal="center" vertical="center" wrapText="1"/>
    </xf>
    <xf numFmtId="0" fontId="9" fillId="3" borderId="0" xfId="0" applyFont="1" applyFill="1" applyAlignment="1">
      <alignment horizontal="right" vertical="center"/>
    </xf>
    <xf numFmtId="165" fontId="7" fillId="7" borderId="1" xfId="0" applyNumberFormat="1" applyFont="1" applyFill="1" applyBorder="1" applyAlignment="1">
      <alignment horizontal="center" vertical="center" wrapText="1"/>
    </xf>
    <xf numFmtId="0" fontId="8" fillId="8" borderId="4" xfId="0" applyFont="1" applyFill="1" applyBorder="1" applyAlignment="1" applyProtection="1">
      <alignment horizontal="center" vertical="center" wrapText="1"/>
      <protection locked="0"/>
    </xf>
    <xf numFmtId="0" fontId="0" fillId="0" borderId="0" xfId="0" applyBorder="1"/>
    <xf numFmtId="0" fontId="0" fillId="0" borderId="0" xfId="0" applyFill="1"/>
    <xf numFmtId="0" fontId="22" fillId="9" borderId="0" xfId="0" applyFont="1" applyFill="1" applyAlignment="1">
      <alignment horizontal="center" vertical="center" wrapText="1"/>
    </xf>
    <xf numFmtId="0" fontId="1" fillId="2" borderId="0" xfId="0" applyFont="1" applyFill="1" applyBorder="1" applyAlignment="1">
      <alignment horizontal="right" vertical="center"/>
    </xf>
    <xf numFmtId="0" fontId="1" fillId="2" borderId="0" xfId="0" applyFont="1" applyFill="1" applyBorder="1" applyAlignment="1">
      <alignment horizontal="left" vertical="center"/>
    </xf>
    <xf numFmtId="0" fontId="10" fillId="3" borderId="0" xfId="0" applyFont="1" applyFill="1" applyBorder="1" applyAlignment="1">
      <alignment horizontal="left" vertical="center" wrapText="1"/>
    </xf>
    <xf numFmtId="0" fontId="17" fillId="2" borderId="0" xfId="0" applyFont="1" applyFill="1" applyBorder="1" applyAlignment="1">
      <alignment horizontal="center" vertical="center" wrapText="1"/>
    </xf>
    <xf numFmtId="0" fontId="9" fillId="3" borderId="0" xfId="0" applyFont="1" applyFill="1" applyBorder="1" applyAlignment="1">
      <alignment horizontal="left" vertical="center" wrapText="1"/>
    </xf>
    <xf numFmtId="165" fontId="7" fillId="3" borderId="0" xfId="0" applyNumberFormat="1" applyFont="1" applyFill="1" applyBorder="1" applyAlignment="1">
      <alignment horizontal="center" vertical="center" wrapText="1"/>
    </xf>
    <xf numFmtId="0" fontId="14" fillId="7" borderId="6" xfId="0" applyFont="1" applyFill="1" applyBorder="1" applyAlignment="1">
      <alignment horizontal="center" vertical="center" wrapText="1"/>
    </xf>
    <xf numFmtId="0" fontId="14" fillId="7" borderId="7" xfId="0" applyFont="1" applyFill="1" applyBorder="1" applyAlignment="1">
      <alignment horizontal="center" vertical="center" wrapText="1"/>
    </xf>
    <xf numFmtId="0" fontId="14" fillId="7" borderId="8" xfId="0" applyFont="1" applyFill="1" applyBorder="1" applyAlignment="1">
      <alignment horizontal="center" vertical="center" wrapText="1"/>
    </xf>
    <xf numFmtId="0" fontId="15" fillId="3" borderId="0" xfId="0" applyFont="1" applyFill="1" applyBorder="1" applyAlignment="1">
      <alignment horizontal="left" vertical="center" wrapText="1"/>
    </xf>
    <xf numFmtId="0" fontId="16" fillId="5" borderId="3" xfId="0" applyFont="1" applyFill="1" applyBorder="1" applyAlignment="1">
      <alignment horizontal="center" vertical="center" wrapText="1"/>
    </xf>
    <xf numFmtId="0" fontId="20" fillId="3" borderId="0" xfId="0" applyFont="1" applyFill="1" applyBorder="1" applyAlignment="1">
      <alignment horizontal="left" vertical="center" wrapText="1"/>
    </xf>
    <xf numFmtId="165" fontId="7" fillId="3" borderId="0" xfId="0" applyNumberFormat="1" applyFont="1" applyFill="1" applyBorder="1" applyAlignment="1">
      <alignment horizontal="left" vertical="center" wrapText="1"/>
    </xf>
    <xf numFmtId="164" fontId="7" fillId="3" borderId="0" xfId="0" applyNumberFormat="1" applyFont="1" applyFill="1" applyBorder="1" applyAlignment="1">
      <alignment horizontal="left" vertical="center" wrapText="1"/>
    </xf>
    <xf numFmtId="0" fontId="21" fillId="3" borderId="0" xfId="0" applyFont="1" applyFill="1" applyBorder="1" applyAlignment="1">
      <alignment horizontal="left" vertical="center" wrapText="1"/>
    </xf>
    <xf numFmtId="0" fontId="8" fillId="3" borderId="0" xfId="0" applyFont="1" applyFill="1" applyBorder="1" applyAlignment="1">
      <alignment horizontal="left" vertical="center" wrapText="1"/>
    </xf>
    <xf numFmtId="165" fontId="13" fillId="3" borderId="0" xfId="0" applyNumberFormat="1" applyFont="1" applyFill="1" applyBorder="1" applyAlignment="1">
      <alignment horizontal="center" vertical="center" wrapText="1"/>
    </xf>
    <xf numFmtId="0" fontId="19" fillId="3" borderId="3" xfId="0" applyFont="1" applyFill="1" applyBorder="1" applyAlignment="1">
      <alignment horizontal="left" vertical="center" wrapText="1"/>
    </xf>
    <xf numFmtId="0" fontId="7" fillId="3" borderId="3" xfId="0" applyFont="1" applyFill="1" applyBorder="1" applyAlignment="1">
      <alignment horizontal="left" vertical="center" wrapText="1"/>
    </xf>
    <xf numFmtId="0" fontId="20" fillId="3" borderId="3" xfId="0" applyFont="1" applyFill="1" applyBorder="1" applyAlignment="1">
      <alignment horizontal="left" vertical="center" wrapText="1"/>
    </xf>
    <xf numFmtId="0" fontId="9" fillId="3" borderId="3" xfId="0" applyFont="1" applyFill="1" applyBorder="1" applyAlignment="1">
      <alignment horizontal="left" vertical="center" wrapText="1"/>
    </xf>
    <xf numFmtId="0" fontId="7" fillId="7" borderId="3" xfId="0" applyFont="1" applyFill="1" applyBorder="1" applyAlignment="1">
      <alignment horizontal="right" vertical="center"/>
    </xf>
    <xf numFmtId="0" fontId="6" fillId="2" borderId="0" xfId="0" applyFont="1" applyFill="1" applyBorder="1" applyAlignment="1">
      <alignment horizontal="left" vertical="center" wrapText="1"/>
    </xf>
    <xf numFmtId="0" fontId="19" fillId="3" borderId="0" xfId="0" applyFont="1" applyFill="1" applyBorder="1" applyAlignment="1">
      <alignment horizontal="left" vertical="center" wrapText="1"/>
    </xf>
    <xf numFmtId="0" fontId="7" fillId="3" borderId="0" xfId="0" applyFont="1" applyFill="1" applyBorder="1" applyAlignment="1">
      <alignment horizontal="left" vertical="center" wrapText="1"/>
    </xf>
    <xf numFmtId="3" fontId="8" fillId="8" borderId="2" xfId="0" applyNumberFormat="1" applyFont="1" applyFill="1" applyBorder="1" applyAlignment="1" applyProtection="1">
      <alignment horizontal="center" vertical="center" wrapText="1"/>
      <protection locked="0"/>
    </xf>
    <xf numFmtId="0" fontId="23" fillId="3" borderId="0" xfId="0" applyFont="1" applyFill="1" applyBorder="1" applyAlignment="1">
      <alignment horizontal="left" vertical="center" wrapText="1"/>
    </xf>
    <xf numFmtId="0" fontId="6" fillId="4" borderId="0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left" vertical="center" wrapText="1"/>
    </xf>
    <xf numFmtId="0" fontId="3" fillId="3" borderId="0" xfId="0" applyFont="1" applyFill="1" applyBorder="1" applyAlignment="1">
      <alignment horizontal="left" vertical="center" wrapText="1"/>
    </xf>
    <xf numFmtId="0" fontId="18" fillId="2" borderId="0" xfId="0" applyFont="1" applyFill="1" applyBorder="1" applyAlignment="1">
      <alignment horizontal="left" vertical="center" wrapText="1"/>
    </xf>
    <xf numFmtId="0" fontId="25" fillId="6" borderId="3" xfId="0" applyFont="1" applyFill="1" applyBorder="1" applyAlignment="1">
      <alignment horizontal="left" vertical="center" wrapText="1"/>
    </xf>
  </cellXfs>
  <cellStyles count="1">
    <cellStyle name="Normálna" xfId="0" builtinId="0"/>
  </cellStyles>
  <dxfs count="18">
    <dxf>
      <font>
        <b/>
        <sz val="11"/>
        <color rgb="FFC0392B"/>
        <name val="Calibri"/>
      </font>
    </dxf>
    <dxf>
      <font>
        <b/>
        <sz val="11"/>
        <color rgb="FF006633"/>
        <name val="Calibri"/>
      </font>
    </dxf>
    <dxf>
      <font>
        <b/>
        <sz val="11"/>
        <color rgb="FFC0392B"/>
        <name val="Calibri"/>
      </font>
    </dxf>
    <dxf>
      <font>
        <b/>
        <sz val="11"/>
        <color rgb="FF006633"/>
        <name val="Calibri"/>
      </font>
    </dxf>
    <dxf>
      <font>
        <b/>
        <sz val="11"/>
        <color rgb="FFC0392B"/>
        <name val="Calibri"/>
      </font>
    </dxf>
    <dxf>
      <font>
        <b/>
        <sz val="11"/>
        <color rgb="FF006633"/>
        <name val="Calibri"/>
      </font>
    </dxf>
    <dxf>
      <font>
        <b/>
        <sz val="11"/>
        <color rgb="FFC0392B"/>
        <name val="Calibri"/>
      </font>
    </dxf>
    <dxf>
      <font>
        <b/>
        <sz val="11"/>
        <color rgb="FF006633"/>
        <name val="Calibri"/>
      </font>
    </dxf>
    <dxf>
      <font>
        <b/>
        <sz val="11"/>
        <color rgb="FFC0392B"/>
        <name val="Calibri"/>
      </font>
    </dxf>
    <dxf>
      <font>
        <b/>
        <sz val="11"/>
        <color rgb="FF006633"/>
        <name val="Calibri"/>
      </font>
    </dxf>
    <dxf>
      <font>
        <b/>
        <sz val="11"/>
        <color rgb="FFC0392B"/>
        <name val="Calibri"/>
      </font>
    </dxf>
    <dxf>
      <font>
        <b/>
        <sz val="11"/>
        <color rgb="FF006633"/>
        <name val="Calibri"/>
      </font>
    </dxf>
    <dxf>
      <font>
        <b/>
        <sz val="11"/>
        <color rgb="FFC0392B"/>
        <name val="Calibri"/>
      </font>
    </dxf>
    <dxf>
      <font>
        <b/>
        <sz val="11"/>
        <color rgb="FF006633"/>
        <name val="Calibri"/>
      </font>
    </dxf>
    <dxf>
      <font>
        <b/>
        <sz val="22"/>
        <color rgb="FFC0392B"/>
        <name val="Calibri"/>
      </font>
    </dxf>
    <dxf>
      <font>
        <b/>
        <sz val="22"/>
        <color rgb="FF008040"/>
        <name val="Calibri"/>
      </font>
    </dxf>
    <dxf>
      <font>
        <b/>
        <sz val="14"/>
        <color rgb="FFC0392B"/>
        <name val="Calibri"/>
      </font>
      <fill>
        <patternFill>
          <bgColor rgb="FFFDF0EF"/>
        </patternFill>
      </fill>
    </dxf>
    <dxf>
      <font>
        <b/>
        <sz val="14"/>
        <color rgb="FF006633"/>
        <name val="Calibri"/>
      </font>
      <fill>
        <patternFill>
          <bgColor rgb="FFE6F4ED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40"/>
      <rgbColor rgb="FF000080"/>
      <rgbColor rgb="FF808000"/>
      <rgbColor rgb="FF800080"/>
      <rgbColor rgb="FF006633"/>
      <rgbColor rgb="FFC0C0C0"/>
      <rgbColor rgb="FF888888"/>
      <rgbColor rgb="FF9999B3"/>
      <rgbColor rgb="FF993366"/>
      <rgbColor rgb="FFFFFDE7"/>
      <rgbColor rgb="FFE6F4ED"/>
      <rgbColor rgb="FF660066"/>
      <rgbColor rgb="FFFF8080"/>
      <rgbColor rgb="FF0066CC"/>
      <rgbColor rgb="FFD0D1D6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0F1F4"/>
      <rgbColor rgb="FFF7F8FA"/>
      <rgbColor rgb="FFFDF0EF"/>
      <rgbColor rgb="FF7FD9AB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999999"/>
      <rgbColor rgb="FF003366"/>
      <rgbColor rgb="FF339966"/>
      <rgbColor rgb="FF003300"/>
      <rgbColor rgb="FF333300"/>
      <rgbColor rgb="FFC0392B"/>
      <rgbColor rgb="FF993366"/>
      <rgbColor rgb="FF333399"/>
      <rgbColor rgb="FF292962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7F8FA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556848</xdr:colOff>
      <xdr:row>0</xdr:row>
      <xdr:rowOff>58615</xdr:rowOff>
    </xdr:from>
    <xdr:to>
      <xdr:col>5</xdr:col>
      <xdr:colOff>873371</xdr:colOff>
      <xdr:row>2</xdr:row>
      <xdr:rowOff>63378</xdr:rowOff>
    </xdr:to>
    <xdr:pic>
      <xdr:nvPicPr>
        <xdr:cNvPr id="3" name="Obrázok 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641" t="21736" r="2641" b="-1"/>
        <a:stretch/>
      </xdr:blipFill>
      <xdr:spPr>
        <a:xfrm>
          <a:off x="4882663" y="58615"/>
          <a:ext cx="1553308" cy="379901"/>
        </a:xfrm>
        <a:prstGeom prst="rect">
          <a:avLst/>
        </a:prstGeom>
      </xdr:spPr>
    </xdr:pic>
    <xdr:clientData/>
  </xdr:twoCellAnchor>
  <xdr:twoCellAnchor editAs="oneCell">
    <xdr:from>
      <xdr:col>1</xdr:col>
      <xdr:colOff>36509</xdr:colOff>
      <xdr:row>18</xdr:row>
      <xdr:rowOff>76199</xdr:rowOff>
    </xdr:from>
    <xdr:to>
      <xdr:col>1</xdr:col>
      <xdr:colOff>225921</xdr:colOff>
      <xdr:row>18</xdr:row>
      <xdr:rowOff>265611</xdr:rowOff>
    </xdr:to>
    <xdr:pic>
      <xdr:nvPicPr>
        <xdr:cNvPr id="4" name="Obrázok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1160" y="4130039"/>
          <a:ext cx="189412" cy="189412"/>
        </a:xfrm>
        <a:prstGeom prst="rect">
          <a:avLst/>
        </a:prstGeom>
      </xdr:spPr>
    </xdr:pic>
    <xdr:clientData/>
  </xdr:twoCellAnchor>
  <xdr:twoCellAnchor editAs="oneCell">
    <xdr:from>
      <xdr:col>1</xdr:col>
      <xdr:colOff>32323</xdr:colOff>
      <xdr:row>17</xdr:row>
      <xdr:rowOff>112207</xdr:rowOff>
    </xdr:from>
    <xdr:to>
      <xdr:col>1</xdr:col>
      <xdr:colOff>225753</xdr:colOff>
      <xdr:row>17</xdr:row>
      <xdr:rowOff>305637</xdr:rowOff>
    </xdr:to>
    <xdr:pic>
      <xdr:nvPicPr>
        <xdr:cNvPr id="5" name="Obrázok 4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6678" y="3738634"/>
          <a:ext cx="193430" cy="193430"/>
        </a:xfrm>
        <a:prstGeom prst="rect">
          <a:avLst/>
        </a:prstGeom>
      </xdr:spPr>
    </xdr:pic>
    <xdr:clientData/>
  </xdr:twoCellAnchor>
  <xdr:twoCellAnchor editAs="oneCell">
    <xdr:from>
      <xdr:col>1</xdr:col>
      <xdr:colOff>31262</xdr:colOff>
      <xdr:row>16</xdr:row>
      <xdr:rowOff>83847</xdr:rowOff>
    </xdr:from>
    <xdr:to>
      <xdr:col>1</xdr:col>
      <xdr:colOff>221232</xdr:colOff>
      <xdr:row>16</xdr:row>
      <xdr:rowOff>273817</xdr:rowOff>
    </xdr:to>
    <xdr:pic>
      <xdr:nvPicPr>
        <xdr:cNvPr id="6" name="Obrázok 5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5913" y="3366978"/>
          <a:ext cx="189970" cy="1899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8040"/>
    <pageSetUpPr fitToPage="1"/>
  </sheetPr>
  <dimension ref="A1:G38"/>
  <sheetViews>
    <sheetView showGridLines="0" tabSelected="1" topLeftCell="A5" zoomScale="130" zoomScaleNormal="130" zoomScaleSheetLayoutView="115" workbookViewId="0">
      <selection activeCell="B18" sqref="B18:C18"/>
    </sheetView>
  </sheetViews>
  <sheetFormatPr defaultColWidth="8.6640625" defaultRowHeight="14.4" x14ac:dyDescent="0.3"/>
  <cols>
    <col min="1" max="1" width="3" customWidth="1"/>
    <col min="2" max="2" width="28" customWidth="1"/>
    <col min="3" max="3" width="16.77734375" customWidth="1"/>
    <col min="4" max="4" width="14" customWidth="1"/>
    <col min="5" max="5" width="18" customWidth="1"/>
    <col min="6" max="6" width="14" customWidth="1"/>
    <col min="7" max="7" width="3" customWidth="1"/>
  </cols>
  <sheetData>
    <row r="1" spans="1:7" ht="15" customHeight="1" x14ac:dyDescent="0.3">
      <c r="A1" s="25"/>
      <c r="B1" s="26" t="s">
        <v>0</v>
      </c>
      <c r="C1" s="26"/>
      <c r="D1" s="26"/>
      <c r="E1" s="26"/>
      <c r="F1" s="26"/>
      <c r="G1" s="23"/>
    </row>
    <row r="2" spans="1:7" ht="14.4" customHeight="1" x14ac:dyDescent="0.3">
      <c r="A2" s="25"/>
      <c r="B2" s="26"/>
      <c r="C2" s="26"/>
      <c r="D2" s="26"/>
      <c r="E2" s="26"/>
      <c r="F2" s="26"/>
      <c r="G2" s="23"/>
    </row>
    <row r="4" spans="1:7" ht="26.1" customHeight="1" x14ac:dyDescent="0.3">
      <c r="B4" s="54" t="s">
        <v>1</v>
      </c>
      <c r="C4" s="54"/>
      <c r="D4" s="54"/>
      <c r="E4" s="54"/>
      <c r="F4" s="54"/>
    </row>
    <row r="5" spans="1:7" ht="15" customHeight="1" x14ac:dyDescent="0.3">
      <c r="B5" s="55" t="s">
        <v>35</v>
      </c>
      <c r="C5" s="55"/>
      <c r="D5" s="55"/>
      <c r="E5" s="55"/>
      <c r="F5" s="55"/>
    </row>
    <row r="7" spans="1:7" ht="25.2" customHeight="1" x14ac:dyDescent="0.3">
      <c r="B7" s="2" t="s">
        <v>2</v>
      </c>
      <c r="C7" s="24" t="s">
        <v>36</v>
      </c>
      <c r="D7" s="3"/>
    </row>
    <row r="9" spans="1:7" ht="15" customHeight="1" x14ac:dyDescent="0.3">
      <c r="B9" s="52" t="s">
        <v>33</v>
      </c>
      <c r="C9" s="52"/>
      <c r="D9" s="52"/>
      <c r="E9" s="52"/>
      <c r="F9" s="52"/>
    </row>
    <row r="10" spans="1:7" ht="7.5" customHeight="1" x14ac:dyDescent="0.3">
      <c r="B10" s="4"/>
      <c r="C10" s="4"/>
      <c r="D10" s="4"/>
      <c r="E10" s="4"/>
      <c r="F10" s="4"/>
    </row>
    <row r="11" spans="1:7" ht="17.399999999999999" customHeight="1" x14ac:dyDescent="0.3">
      <c r="B11" s="48" t="s">
        <v>37</v>
      </c>
      <c r="C11" s="49"/>
      <c r="D11" s="50"/>
      <c r="E11" s="50"/>
      <c r="F11" s="5" t="s">
        <v>3</v>
      </c>
    </row>
    <row r="12" spans="1:7" ht="15" customHeight="1" x14ac:dyDescent="0.3">
      <c r="B12" s="51" t="s">
        <v>38</v>
      </c>
      <c r="C12" s="51"/>
      <c r="D12" s="51"/>
      <c r="E12" s="51"/>
      <c r="F12" s="51"/>
    </row>
    <row r="14" spans="1:7" ht="15" customHeight="1" x14ac:dyDescent="0.3">
      <c r="B14" s="52" t="s">
        <v>34</v>
      </c>
      <c r="C14" s="52"/>
      <c r="D14" s="52"/>
      <c r="E14" s="52"/>
      <c r="F14" s="52"/>
    </row>
    <row r="15" spans="1:7" ht="7.5" customHeight="1" x14ac:dyDescent="0.3"/>
    <row r="16" spans="1:7" ht="28.35" customHeight="1" x14ac:dyDescent="0.3">
      <c r="B16" s="53" t="s">
        <v>4</v>
      </c>
      <c r="C16" s="53"/>
      <c r="D16" s="6" t="s">
        <v>5</v>
      </c>
      <c r="E16" s="6" t="s">
        <v>6</v>
      </c>
      <c r="F16" s="6" t="s">
        <v>7</v>
      </c>
    </row>
    <row r="17" spans="2:6" ht="27.75" customHeight="1" x14ac:dyDescent="0.3">
      <c r="B17" s="42" t="s">
        <v>40</v>
      </c>
      <c r="C17" s="43"/>
      <c r="D17" s="7">
        <v>1</v>
      </c>
      <c r="E17" s="8">
        <v>1</v>
      </c>
      <c r="F17" s="9">
        <f>D17*E17</f>
        <v>1</v>
      </c>
    </row>
    <row r="18" spans="2:6" ht="33" customHeight="1" x14ac:dyDescent="0.3">
      <c r="B18" s="57" t="s">
        <v>42</v>
      </c>
      <c r="C18" s="57"/>
      <c r="D18" s="10">
        <v>0.5</v>
      </c>
      <c r="E18" s="21"/>
      <c r="F18" s="11">
        <f>D18*E18</f>
        <v>0</v>
      </c>
    </row>
    <row r="19" spans="2:6" ht="27.75" customHeight="1" thickBot="1" x14ac:dyDescent="0.35">
      <c r="B19" s="44" t="s">
        <v>41</v>
      </c>
      <c r="C19" s="45"/>
      <c r="D19" s="7">
        <v>0.3</v>
      </c>
      <c r="E19" s="21"/>
      <c r="F19" s="9">
        <f>D19*E19</f>
        <v>0</v>
      </c>
    </row>
    <row r="20" spans="2:6" ht="30" customHeight="1" x14ac:dyDescent="0.3">
      <c r="B20" s="46" t="s">
        <v>8</v>
      </c>
      <c r="C20" s="46"/>
      <c r="D20" s="46"/>
      <c r="E20" s="46"/>
      <c r="F20" s="12">
        <f>SUM(F17:F19)</f>
        <v>1</v>
      </c>
    </row>
    <row r="22" spans="2:6" ht="15" customHeight="1" x14ac:dyDescent="0.3">
      <c r="B22" s="47" t="s">
        <v>9</v>
      </c>
      <c r="C22" s="47"/>
      <c r="D22" s="47"/>
      <c r="E22" s="47"/>
      <c r="F22" s="47"/>
    </row>
    <row r="23" spans="2:6" ht="7.5" customHeight="1" x14ac:dyDescent="0.3"/>
    <row r="24" spans="2:6" ht="15" customHeight="1" x14ac:dyDescent="0.3">
      <c r="B24" s="36" t="s">
        <v>39</v>
      </c>
      <c r="C24" s="29"/>
      <c r="D24" s="37" t="str">
        <f>IF(D11="","—",D11)</f>
        <v>—</v>
      </c>
      <c r="E24" s="37"/>
      <c r="F24" s="37"/>
    </row>
    <row r="25" spans="2:6" ht="15" customHeight="1" x14ac:dyDescent="0.3">
      <c r="B25" s="29" t="s">
        <v>10</v>
      </c>
      <c r="C25" s="29"/>
      <c r="D25" s="38">
        <f>F20</f>
        <v>1</v>
      </c>
      <c r="E25" s="38"/>
      <c r="F25" s="38"/>
    </row>
    <row r="26" spans="2:6" ht="6" customHeight="1" x14ac:dyDescent="0.3"/>
    <row r="27" spans="2:6" ht="45" customHeight="1" x14ac:dyDescent="0.3">
      <c r="B27" s="39" t="s">
        <v>11</v>
      </c>
      <c r="C27" s="40"/>
      <c r="D27" s="41" t="str">
        <f>IF(D11="","Zadajte údaje",ROUND(D11/F20,0))</f>
        <v>Zadajte údaje</v>
      </c>
      <c r="E27" s="41"/>
      <c r="F27" s="41"/>
    </row>
    <row r="28" spans="2:6" ht="15" customHeight="1" x14ac:dyDescent="0.3">
      <c r="B28" s="29" t="s">
        <v>12</v>
      </c>
      <c r="C28" s="29"/>
      <c r="D28" s="30">
        <v>12990</v>
      </c>
      <c r="E28" s="30"/>
      <c r="F28" s="30"/>
    </row>
    <row r="29" spans="2:6" ht="6" customHeight="1" thickBot="1" x14ac:dyDescent="0.35">
      <c r="F29" s="22"/>
    </row>
    <row r="30" spans="2:6" ht="49.5" customHeight="1" thickBot="1" x14ac:dyDescent="0.35">
      <c r="B30" s="31" t="str">
        <f>IF(D11="","⚠ Vyplňte príjem domácnosti a počet členov",IF(D11/F20&lt;=12990,"✓  DOMÁCNOSŤ SPĹŇA PODMIENKU — oprávnená žiadať o príspevok","✗  DOMÁCNOSŤ NESPĹŇA PODMIENKU — príjem presahuje hranicu 12 990 €"))</f>
        <v>⚠ Vyplňte príjem domácnosti a počet členov</v>
      </c>
      <c r="C30" s="32"/>
      <c r="D30" s="32"/>
      <c r="E30" s="32"/>
      <c r="F30" s="33"/>
    </row>
    <row r="32" spans="2:6" ht="15" customHeight="1" x14ac:dyDescent="0.3">
      <c r="B32" s="34" t="s">
        <v>13</v>
      </c>
      <c r="C32" s="34"/>
      <c r="D32" s="34"/>
      <c r="E32" s="34"/>
      <c r="F32" s="34"/>
    </row>
    <row r="33" spans="1:7" ht="15.6" x14ac:dyDescent="0.3">
      <c r="B33" s="35" t="str">
        <f>IF(D11="","Ekvivalentný disponibilný príjem = Ročný disonibilný príjem ÷ Ekvivalentná veľkosť domácnosti",TEXT(D11,"# ##0") &amp; " € ÷ " &amp; TEXT(F20,"0,0") &amp; " = " &amp; TEXT(ROUND(D11/F20,0),"# ##0") &amp; " €")</f>
        <v>Ekvivalentný disponibilný príjem = Ročný disonibilný príjem ÷ Ekvivalentná veľkosť domácnosti</v>
      </c>
      <c r="C33" s="35"/>
      <c r="D33" s="35"/>
      <c r="E33" s="35"/>
      <c r="F33" s="35"/>
    </row>
    <row r="35" spans="1:7" ht="22.35" customHeight="1" x14ac:dyDescent="0.3">
      <c r="B35" s="27" t="s">
        <v>14</v>
      </c>
      <c r="C35" s="27"/>
      <c r="D35" s="27"/>
      <c r="E35" s="27"/>
      <c r="F35" s="27"/>
    </row>
    <row r="36" spans="1:7" ht="22.35" customHeight="1" x14ac:dyDescent="0.3">
      <c r="B36" s="27" t="s">
        <v>15</v>
      </c>
      <c r="C36" s="27"/>
      <c r="D36" s="27"/>
      <c r="E36" s="27"/>
      <c r="F36" s="27"/>
    </row>
    <row r="38" spans="1:7" ht="15" customHeight="1" x14ac:dyDescent="0.3">
      <c r="A38" s="1"/>
      <c r="B38" s="28" t="s">
        <v>16</v>
      </c>
      <c r="C38" s="28"/>
      <c r="D38" s="28"/>
      <c r="E38" s="28"/>
      <c r="F38" s="28"/>
      <c r="G38" s="1"/>
    </row>
  </sheetData>
  <sheetProtection algorithmName="SHA-512" hashValue="coIOK1bEn5AJUqRu1tb95ofKVxZAP2cVSGWCukbFm0jjcpj7DFbtGD3E+1Q83TR2UJh16UwnPuEol/KJATFJxA==" saltValue="pF3LRfuKZ85YtJ9DmqfvgQ==" spinCount="100000" sheet="1" objects="1" scenarios="1"/>
  <mergeCells count="31">
    <mergeCell ref="B1:C2"/>
    <mergeCell ref="B4:F4"/>
    <mergeCell ref="B5:F5"/>
    <mergeCell ref="B9:F9"/>
    <mergeCell ref="B11:C11"/>
    <mergeCell ref="D11:E11"/>
    <mergeCell ref="B12:F12"/>
    <mergeCell ref="B14:F14"/>
    <mergeCell ref="B16:C16"/>
    <mergeCell ref="B38:F38"/>
    <mergeCell ref="B28:C28"/>
    <mergeCell ref="D28:F28"/>
    <mergeCell ref="B30:F30"/>
    <mergeCell ref="B32:F32"/>
    <mergeCell ref="B33:F33"/>
    <mergeCell ref="A1:A2"/>
    <mergeCell ref="D1:D2"/>
    <mergeCell ref="E1:F2"/>
    <mergeCell ref="B35:F35"/>
    <mergeCell ref="B36:F36"/>
    <mergeCell ref="B24:C24"/>
    <mergeCell ref="D24:F24"/>
    <mergeCell ref="B25:C25"/>
    <mergeCell ref="D25:F25"/>
    <mergeCell ref="B27:C27"/>
    <mergeCell ref="D27:F27"/>
    <mergeCell ref="B17:C17"/>
    <mergeCell ref="B18:C18"/>
    <mergeCell ref="B19:C19"/>
    <mergeCell ref="B20:E20"/>
    <mergeCell ref="B22:F22"/>
  </mergeCells>
  <conditionalFormatting sqref="B30:F30">
    <cfRule type="expression" dxfId="17" priority="2">
      <formula>D11/F20&lt;=12990</formula>
    </cfRule>
    <cfRule type="expression" dxfId="16" priority="3">
      <formula>D11/F20&gt;12990</formula>
    </cfRule>
  </conditionalFormatting>
  <conditionalFormatting sqref="D27:F27">
    <cfRule type="expression" dxfId="15" priority="4">
      <formula>D11/F20&lt;=12990</formula>
    </cfRule>
    <cfRule type="expression" dxfId="14" priority="5">
      <formula>D11/F20&gt;12990</formula>
    </cfRule>
  </conditionalFormatting>
  <dataValidations count="2">
    <dataValidation type="decimal" operator="greaterThan" errorTitle="Neplatná hodnota" error="Zadajte kladné číslo." promptTitle="Príjem" prompt="Zadajte ročný čistý príjem domácnosti v eurách." sqref="D11">
      <formula1>0</formula1>
      <formula2>0</formula2>
    </dataValidation>
    <dataValidation type="whole" errorTitle="Neplatná hodnota" error="Zadajte celé číslo od 0 do 15." promptTitle="Počet" prompt="Zadajte počet osôb." sqref="E18:E19">
      <formula1>0</formula1>
      <formula2>15</formula2>
    </dataValidation>
  </dataValidations>
  <pageMargins left="0.5" right="0.5" top="1" bottom="1" header="0.511811023622047" footer="0.511811023622047"/>
  <pageSetup paperSize="9" scale="94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292962"/>
    <pageSetUpPr fitToPage="1"/>
  </sheetPr>
  <dimension ref="A1:G16"/>
  <sheetViews>
    <sheetView showGridLines="0" zoomScaleNormal="100" workbookViewId="0">
      <selection activeCell="F21" sqref="F21"/>
    </sheetView>
  </sheetViews>
  <sheetFormatPr defaultColWidth="8.6640625" defaultRowHeight="14.4" x14ac:dyDescent="0.3"/>
  <cols>
    <col min="1" max="1" width="3" customWidth="1"/>
    <col min="2" max="2" width="30" customWidth="1"/>
    <col min="3" max="5" width="16" customWidth="1"/>
    <col min="6" max="6" width="20" customWidth="1"/>
    <col min="7" max="7" width="3" customWidth="1"/>
  </cols>
  <sheetData>
    <row r="1" spans="1:7" ht="15" customHeight="1" x14ac:dyDescent="0.3">
      <c r="A1" s="1"/>
      <c r="B1" s="56" t="s">
        <v>17</v>
      </c>
      <c r="C1" s="56"/>
      <c r="D1" s="56"/>
      <c r="E1" s="56"/>
      <c r="F1" s="56"/>
      <c r="G1" s="1"/>
    </row>
    <row r="2" spans="1:7" x14ac:dyDescent="0.3">
      <c r="A2" s="1"/>
      <c r="B2" s="56"/>
      <c r="C2" s="56"/>
      <c r="D2" s="56"/>
      <c r="E2" s="56"/>
      <c r="F2" s="56"/>
      <c r="G2" s="1"/>
    </row>
    <row r="4" spans="1:7" ht="15" customHeight="1" x14ac:dyDescent="0.3">
      <c r="B4" s="29" t="s">
        <v>18</v>
      </c>
      <c r="C4" s="29"/>
      <c r="D4" s="29"/>
      <c r="E4" s="29"/>
      <c r="F4" s="29"/>
    </row>
    <row r="6" spans="1:7" x14ac:dyDescent="0.3">
      <c r="B6" s="6" t="s">
        <v>19</v>
      </c>
      <c r="C6" s="6" t="s">
        <v>20</v>
      </c>
      <c r="D6" s="6" t="s">
        <v>21</v>
      </c>
      <c r="E6" s="6" t="s">
        <v>22</v>
      </c>
      <c r="F6" s="6" t="s">
        <v>23</v>
      </c>
    </row>
    <row r="7" spans="1:7" ht="25.5" customHeight="1" x14ac:dyDescent="0.3">
      <c r="B7" s="13" t="s">
        <v>24</v>
      </c>
      <c r="C7" s="14">
        <v>1</v>
      </c>
      <c r="D7" s="14">
        <v>0</v>
      </c>
      <c r="E7" s="10">
        <f t="shared" ref="E7:E13" si="0">1+0.5*(C7-1)+0.3*D7</f>
        <v>1</v>
      </c>
      <c r="F7" s="15">
        <f t="shared" ref="F7:F13" si="1">ROUND(21600/E7,0)</f>
        <v>21600</v>
      </c>
    </row>
    <row r="8" spans="1:7" ht="25.5" customHeight="1" x14ac:dyDescent="0.3">
      <c r="B8" s="16" t="s">
        <v>25</v>
      </c>
      <c r="C8" s="17">
        <v>2</v>
      </c>
      <c r="D8" s="17">
        <v>0</v>
      </c>
      <c r="E8" s="7">
        <f t="shared" si="0"/>
        <v>1.5</v>
      </c>
      <c r="F8" s="18">
        <f t="shared" si="1"/>
        <v>14400</v>
      </c>
    </row>
    <row r="9" spans="1:7" ht="25.5" customHeight="1" x14ac:dyDescent="0.3">
      <c r="B9" s="13" t="s">
        <v>26</v>
      </c>
      <c r="C9" s="14">
        <v>2</v>
      </c>
      <c r="D9" s="14">
        <v>1</v>
      </c>
      <c r="E9" s="10">
        <f t="shared" si="0"/>
        <v>1.8</v>
      </c>
      <c r="F9" s="15">
        <f t="shared" si="1"/>
        <v>12000</v>
      </c>
    </row>
    <row r="10" spans="1:7" ht="25.5" customHeight="1" x14ac:dyDescent="0.3">
      <c r="B10" s="16" t="s">
        <v>27</v>
      </c>
      <c r="C10" s="17">
        <v>2</v>
      </c>
      <c r="D10" s="17">
        <v>2</v>
      </c>
      <c r="E10" s="7">
        <f t="shared" si="0"/>
        <v>2.1</v>
      </c>
      <c r="F10" s="18">
        <f t="shared" si="1"/>
        <v>10286</v>
      </c>
    </row>
    <row r="11" spans="1:7" ht="25.5" customHeight="1" x14ac:dyDescent="0.3">
      <c r="B11" s="13" t="s">
        <v>28</v>
      </c>
      <c r="C11" s="14">
        <v>2</v>
      </c>
      <c r="D11" s="14">
        <v>3</v>
      </c>
      <c r="E11" s="10">
        <f t="shared" si="0"/>
        <v>2.4</v>
      </c>
      <c r="F11" s="15">
        <f t="shared" si="1"/>
        <v>9000</v>
      </c>
    </row>
    <row r="12" spans="1:7" ht="25.5" customHeight="1" x14ac:dyDescent="0.3">
      <c r="B12" s="16" t="s">
        <v>29</v>
      </c>
      <c r="C12" s="17">
        <v>1</v>
      </c>
      <c r="D12" s="17">
        <v>2</v>
      </c>
      <c r="E12" s="7">
        <f t="shared" si="0"/>
        <v>1.6</v>
      </c>
      <c r="F12" s="18">
        <f t="shared" si="1"/>
        <v>13500</v>
      </c>
    </row>
    <row r="13" spans="1:7" ht="25.5" customHeight="1" x14ac:dyDescent="0.3">
      <c r="B13" s="13" t="s">
        <v>30</v>
      </c>
      <c r="C13" s="14">
        <v>3</v>
      </c>
      <c r="D13" s="14">
        <v>1</v>
      </c>
      <c r="E13" s="10">
        <f t="shared" si="0"/>
        <v>2.2999999999999998</v>
      </c>
      <c r="F13" s="15">
        <f t="shared" si="1"/>
        <v>9391</v>
      </c>
    </row>
    <row r="14" spans="1:7" x14ac:dyDescent="0.3">
      <c r="E14" s="19" t="s">
        <v>31</v>
      </c>
      <c r="F14" s="20">
        <v>12990</v>
      </c>
    </row>
    <row r="16" spans="1:7" ht="15" customHeight="1" x14ac:dyDescent="0.3">
      <c r="B16" s="27" t="s">
        <v>32</v>
      </c>
      <c r="C16" s="27"/>
      <c r="D16" s="27"/>
      <c r="E16" s="27"/>
      <c r="F16" s="27"/>
    </row>
  </sheetData>
  <mergeCells count="3">
    <mergeCell ref="B1:F2"/>
    <mergeCell ref="B4:F4"/>
    <mergeCell ref="B16:F16"/>
  </mergeCells>
  <conditionalFormatting sqref="F7">
    <cfRule type="expression" dxfId="13" priority="2">
      <formula>F7&lt;=12990</formula>
    </cfRule>
    <cfRule type="expression" dxfId="12" priority="3">
      <formula>F7&gt;12990</formula>
    </cfRule>
  </conditionalFormatting>
  <conditionalFormatting sqref="F8">
    <cfRule type="expression" dxfId="11" priority="4">
      <formula>F8&lt;=12990</formula>
    </cfRule>
    <cfRule type="expression" dxfId="10" priority="5">
      <formula>F8&gt;12990</formula>
    </cfRule>
  </conditionalFormatting>
  <conditionalFormatting sqref="F9">
    <cfRule type="expression" dxfId="9" priority="6">
      <formula>F9&lt;=12990</formula>
    </cfRule>
    <cfRule type="expression" dxfId="8" priority="7">
      <formula>F9&gt;12990</formula>
    </cfRule>
  </conditionalFormatting>
  <conditionalFormatting sqref="F10">
    <cfRule type="expression" dxfId="7" priority="8">
      <formula>F10&lt;=12990</formula>
    </cfRule>
    <cfRule type="expression" dxfId="6" priority="9">
      <formula>F10&gt;12990</formula>
    </cfRule>
  </conditionalFormatting>
  <conditionalFormatting sqref="F11">
    <cfRule type="expression" dxfId="5" priority="10">
      <formula>F11&lt;=12990</formula>
    </cfRule>
    <cfRule type="expression" dxfId="4" priority="11">
      <formula>F11&gt;12990</formula>
    </cfRule>
  </conditionalFormatting>
  <conditionalFormatting sqref="F12">
    <cfRule type="expression" dxfId="3" priority="12">
      <formula>F12&lt;=12990</formula>
    </cfRule>
    <cfRule type="expression" dxfId="2" priority="13">
      <formula>F12&gt;12990</formula>
    </cfRule>
  </conditionalFormatting>
  <conditionalFormatting sqref="F13">
    <cfRule type="expression" dxfId="1" priority="14">
      <formula>F13&lt;=12990</formula>
    </cfRule>
    <cfRule type="expression" dxfId="0" priority="15">
      <formula>F13&gt;12990</formula>
    </cfRule>
  </conditionalFormatting>
  <pageMargins left="0.75" right="0.75" top="1" bottom="1" header="0.511811023622047" footer="0.511811023622047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Kalkulačka</vt:lpstr>
      <vt:lpstr>Príklady výpočtu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/>
  <cp:revision>1</cp:revision>
  <dcterms:created xsi:type="dcterms:W3CDTF">2026-07-15T09:08:07Z</dcterms:created>
  <dcterms:modified xsi:type="dcterms:W3CDTF">2026-07-15T11:42:20Z</dcterms:modified>
  <dc:language/>
</cp:coreProperties>
</file>